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<sst xmlns="http://schemas.openxmlformats.org/spreadsheetml/2006/main" count="56" uniqueCount="29">
  <si>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</si>
  <si>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</si>
  <si>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</si>
  <si>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</si>
  <si>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</si>
  <si>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</si>
  <si>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</si>
  <si>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</si>
  <si>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</si>
  <si>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</si>
  <si>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</si>
  <si>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</si>
  <si>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</si>
  <si>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</si>
  <si>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</si>
  <si>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</si>
  <si>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</si>
  <si>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</si>
  <si>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</si>
  <si>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</si>
  <si>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</si>
  <si>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</si>
  <si>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</si>
  <si>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</si>
  <si>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январь-июнь 2019 года</t>
  </si>
  <si>
    <t xml:space="preserve"> январь-июнь 2018                года</t>
  </si>
  <si>
    <t>январь-июнь 2019 года</t>
  </si>
  <si>
    <t>июнь 2018 года</t>
  </si>
  <si>
    <t>июнь 2019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</si>
</sst>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2" fontId="0" fillId="33" borderId="0" xfId="0" applyNumberFormat="1" applyFont="1" applyFill="1" applyAlignment="1">
      <alignment/>
    </xf>
    <xf numFmtId="172" fontId="0" fillId="33" borderId="12" xfId="0" applyNumberFormat="1" applyFont="1" applyFill="1" applyBorder="1" applyAlignment="1" applyProtection="1">
      <alignment horizontal="right"/>
      <protection locked="0"/>
    </xf>
    <xf numFmtId="172" fontId="0" fillId="33" borderId="10" xfId="0" applyNumberFormat="1" applyFont="1" applyFill="1" applyBorder="1" applyAlignment="1" applyProtection="1">
      <alignment horizontal="right"/>
      <protection locked="0"/>
    </xf>
    <xf numFmtId="172" fontId="0" fillId="0" borderId="10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72" fontId="0" fillId="33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172" fontId="0" fillId="33" borderId="17" xfId="0" applyNumberFormat="1" applyFont="1" applyFill="1" applyBorder="1" applyAlignment="1" applyProtection="1">
      <alignment horizontal="right"/>
      <protection locked="0"/>
    </xf>
    <xf numFmtId="172" fontId="0" fillId="0" borderId="10" xfId="0" applyNumberFormat="1" applyFont="1" applyFill="1" applyBorder="1" applyAlignment="1" applyProtection="1">
      <alignment horizontal="center"/>
      <protection locked="0"/>
    </xf>
    <xf numFmtId="172" fontId="0" fillId="0" borderId="10" xfId="0" applyNumberFormat="1" applyFont="1" applyBorder="1" applyAlignment="1">
      <alignment horizontal="center"/>
    </xf>
    <xf numFmtId="1" fontId="0" fillId="0" borderId="18" xfId="0" applyNumberFormat="1" applyFont="1" applyFill="1" applyBorder="1" applyAlignment="1" applyProtection="1">
      <alignment horizontal="right"/>
      <protection locked="0"/>
    </xf>
    <xf numFmtId="172" fontId="0" fillId="33" borderId="18" xfId="0" applyNumberFormat="1" applyFont="1" applyFill="1" applyBorder="1" applyAlignment="1" applyProtection="1">
      <alignment horizontal="right"/>
      <protection locked="0"/>
    </xf>
    <xf numFmtId="172" fontId="0" fillId="33" borderId="13" xfId="0" applyNumberFormat="1" applyFont="1" applyFill="1" applyBorder="1" applyAlignment="1" applyProtection="1">
      <alignment horizontal="right"/>
      <protection locked="0"/>
    </xf>
    <xf numFmtId="172" fontId="0" fillId="0" borderId="18" xfId="0" applyNumberFormat="1" applyFont="1" applyFill="1" applyBorder="1" applyAlignment="1" applyProtection="1">
      <alignment horizontal="right"/>
      <protection locked="0"/>
    </xf>
    <xf numFmtId="172" fontId="0" fillId="0" borderId="13" xfId="0" applyNumberFormat="1" applyFont="1" applyBorder="1" applyAlignment="1" applyProtection="1">
      <alignment horizontal="right"/>
      <protection locked="0"/>
    </xf>
    <xf numFmtId="1" fontId="0" fillId="33" borderId="17" xfId="0" applyNumberFormat="1" applyFont="1" applyFill="1" applyBorder="1" applyAlignment="1" applyProtection="1">
      <alignment horizontal="right"/>
      <protection locked="0"/>
    </xf>
    <xf numFmtId="172" fontId="0" fillId="0" borderId="19" xfId="0" applyNumberFormat="1" applyFont="1" applyFill="1" applyBorder="1" applyAlignment="1" applyProtection="1">
      <alignment horizontal="right"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72" fontId="0" fillId="0" borderId="16" xfId="0" applyNumberFormat="1" applyFont="1" applyBorder="1" applyAlignment="1">
      <alignment/>
    </xf>
    <xf numFmtId="172" fontId="0" fillId="0" borderId="20" xfId="0" applyNumberFormat="1" applyFont="1" applyFill="1" applyBorder="1" applyAlignment="1" applyProtection="1">
      <alignment horizontal="right"/>
      <protection locked="0"/>
    </xf>
    <xf numFmtId="172" fontId="0" fillId="0" borderId="10" xfId="0" applyNumberFormat="1" applyFont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172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D7" sqref="D7:O14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9.625" style="0" bestFit="1" customWidth="1"/>
    <col min="13" max="14" width="9.25390625" style="0" bestFit="1" customWidth="1"/>
  </cols>
  <sheetData>
    <row r="1" spans="1:10" ht="12.75">
      <c r="A1" s="1"/>
      <c r="B1" s="27"/>
      <c r="C1" s="27"/>
      <c r="D1" s="27"/>
      <c r="E1" s="27"/>
      <c r="F1" s="27"/>
      <c r="G1" s="27"/>
      <c r="H1" s="27"/>
      <c r="I1" s="27"/>
      <c r="J1" s="23"/>
    </row>
    <row r="2" spans="1:10" ht="12.75">
      <c r="A2" s="2"/>
      <c r="B2" s="28" t="s">
        <v>22</v>
      </c>
      <c r="C2" s="28"/>
      <c r="D2" s="28"/>
      <c r="E2" s="28"/>
      <c r="F2" s="28"/>
      <c r="G2" s="28"/>
      <c r="H2" s="28"/>
      <c r="I2" s="28"/>
      <c r="J2" s="24"/>
    </row>
    <row r="3" spans="1:10" ht="12.75">
      <c r="A3" s="3"/>
      <c r="B3" s="36" t="s">
        <v>24</v>
      </c>
      <c r="C3" s="36"/>
      <c r="D3" s="36"/>
      <c r="E3" s="36"/>
      <c r="F3" s="36"/>
      <c r="G3" s="36"/>
      <c r="H3" s="36"/>
      <c r="I3" s="36"/>
      <c r="J3" s="22"/>
    </row>
    <row r="4" spans="1:10" ht="12.75">
      <c r="A4" s="3"/>
      <c r="B4" s="4"/>
      <c r="C4" s="6"/>
      <c r="D4" s="7"/>
      <c r="E4" s="6"/>
      <c r="F4" s="5"/>
      <c r="G4" s="29" t="s">
        <v>11</v>
      </c>
      <c r="H4" s="29"/>
      <c r="I4" s="29"/>
      <c r="J4" s="25"/>
    </row>
    <row r="5" spans="1:15" ht="12.75" customHeight="1">
      <c r="A5" s="37" t="s">
        <v>5</v>
      </c>
      <c r="B5" s="39" t="s">
        <v>7</v>
      </c>
      <c r="C5" s="41" t="s">
        <v>19</v>
      </c>
      <c r="D5" s="30" t="s">
        <v>25</v>
      </c>
      <c r="E5" s="32" t="s">
        <v>26</v>
      </c>
      <c r="F5" s="33"/>
      <c r="G5" s="33"/>
      <c r="H5" s="33"/>
      <c r="I5" s="34"/>
      <c r="J5" s="30" t="s">
        <v>27</v>
      </c>
      <c r="K5" s="32" t="s">
        <v>28</v>
      </c>
      <c r="L5" s="33"/>
      <c r="M5" s="33"/>
      <c r="N5" s="33"/>
      <c r="O5" s="34"/>
    </row>
    <row r="6" spans="1:15" ht="48">
      <c r="A6" s="38"/>
      <c r="B6" s="40"/>
      <c r="C6" s="42"/>
      <c r="D6" s="31"/>
      <c r="E6" s="18" t="s">
        <v>0</v>
      </c>
      <c r="F6" s="18" t="s">
        <v>1</v>
      </c>
      <c r="G6" s="19" t="s">
        <v>18</v>
      </c>
      <c r="H6" s="19" t="s">
        <v>6</v>
      </c>
      <c r="I6" s="20" t="s">
        <v>8</v>
      </c>
      <c r="J6" s="35"/>
      <c r="K6" s="18" t="s">
        <v>0</v>
      </c>
      <c r="L6" s="18" t="s">
        <v>1</v>
      </c>
      <c r="M6" s="19" t="s">
        <v>18</v>
      </c>
      <c r="N6" s="19" t="s">
        <v>6</v>
      </c>
      <c r="O6" s="20" t="s">
        <v>8</v>
      </c>
    </row>
    <row r="7" spans="1:15" ht="15">
      <c r="A7" s="9">
        <v>1</v>
      </c>
      <c r="B7" s="17" t="s">
        <v>2</v>
      </c>
      <c r="C7" s="21" t="s">
        <v>3</v>
      </c>
      <c r="D7" s="43">
        <v>1262070</v>
      </c>
      <c r="E7" s="44">
        <v>1312282.8</v>
      </c>
      <c r="F7" s="45">
        <v>1316955.2</v>
      </c>
      <c r="G7" s="45">
        <f aca="true" t="shared" si="0" ref="G7:G13">F7/E7*100</f>
        <v>100.35605130235648</v>
      </c>
      <c r="H7" s="45">
        <f aca="true" t="shared" si="1" ref="H7:H14">F7/D7*100</f>
        <v>104.34882375779473</v>
      </c>
      <c r="I7" s="46" t="s">
        <v>10</v>
      </c>
      <c r="J7" s="47">
        <v>191645.8</v>
      </c>
      <c r="K7" s="44">
        <v>197878.3</v>
      </c>
      <c r="L7" s="48">
        <v>198716.2</v>
      </c>
      <c r="M7" s="48">
        <f aca="true" t="shared" si="2" ref="M7:M13">L7/K7*100</f>
        <v>100.42344208536258</v>
      </c>
      <c r="N7" s="48">
        <f>L7/J7*100</f>
        <v>103.68930600096637</v>
      </c>
      <c r="O7" s="46" t="s">
        <v>10</v>
      </c>
    </row>
    <row r="8" spans="1:15" ht="24">
      <c r="A8" s="9">
        <v>2</v>
      </c>
      <c r="B8" s="8" t="s">
        <v>13</v>
      </c>
      <c r="C8" s="11" t="s">
        <v>4</v>
      </c>
      <c r="D8" s="49">
        <v>15.6</v>
      </c>
      <c r="E8" s="48">
        <v>20</v>
      </c>
      <c r="F8" s="45">
        <v>27.3</v>
      </c>
      <c r="G8" s="45">
        <f>F8/E8*100</f>
        <v>136.5</v>
      </c>
      <c r="H8" s="45">
        <f>F8/D8*100</f>
        <v>175</v>
      </c>
      <c r="I8" s="50" t="s">
        <v>10</v>
      </c>
      <c r="J8" s="51" t="s">
        <v>23</v>
      </c>
      <c r="K8" s="52">
        <v>3</v>
      </c>
      <c r="L8" s="53" t="s">
        <v>23</v>
      </c>
      <c r="M8" s="53" t="s">
        <v>23</v>
      </c>
      <c r="N8" s="53" t="s">
        <v>23</v>
      </c>
      <c r="O8" s="54" t="s">
        <v>10</v>
      </c>
    </row>
    <row r="9" spans="1:15" ht="24">
      <c r="A9" s="9">
        <v>3</v>
      </c>
      <c r="B9" s="8" t="s">
        <v>14</v>
      </c>
      <c r="C9" s="11" t="s">
        <v>4</v>
      </c>
      <c r="D9" s="55">
        <v>2131</v>
      </c>
      <c r="E9" s="48">
        <v>3605</v>
      </c>
      <c r="F9" s="56">
        <v>5453.9</v>
      </c>
      <c r="G9" s="57">
        <f t="shared" si="0"/>
        <v>151.28710124826628</v>
      </c>
      <c r="H9" s="57">
        <f t="shared" si="1"/>
        <v>255.93148756452368</v>
      </c>
      <c r="I9" s="50" t="s">
        <v>10</v>
      </c>
      <c r="J9" s="55">
        <v>446</v>
      </c>
      <c r="K9" s="52">
        <v>595</v>
      </c>
      <c r="L9" s="58">
        <v>892.3</v>
      </c>
      <c r="M9" s="59">
        <f t="shared" si="2"/>
        <v>149.96638655462183</v>
      </c>
      <c r="N9" s="48">
        <f aca="true" t="shared" si="3" ref="N9:N14">L9/J9*100</f>
        <v>200.06726457399103</v>
      </c>
      <c r="O9" s="54" t="s">
        <v>10</v>
      </c>
    </row>
    <row r="10" spans="1:15" ht="15.75" customHeight="1">
      <c r="A10" s="10">
        <v>4</v>
      </c>
      <c r="B10" s="26" t="s">
        <v>15</v>
      </c>
      <c r="C10" s="16" t="s">
        <v>3</v>
      </c>
      <c r="D10" s="60">
        <v>25108100</v>
      </c>
      <c r="E10" s="61">
        <v>24988970</v>
      </c>
      <c r="F10" s="52">
        <v>25973085</v>
      </c>
      <c r="G10" s="45">
        <f t="shared" si="0"/>
        <v>103.93819753275145</v>
      </c>
      <c r="H10" s="45">
        <f t="shared" si="1"/>
        <v>103.44504363133808</v>
      </c>
      <c r="I10" s="50" t="s">
        <v>10</v>
      </c>
      <c r="J10" s="60">
        <v>4587888</v>
      </c>
      <c r="K10" s="48">
        <v>4247988</v>
      </c>
      <c r="L10" s="52">
        <v>4189084</v>
      </c>
      <c r="M10" s="45">
        <f t="shared" si="2"/>
        <v>98.61336708107461</v>
      </c>
      <c r="N10" s="45">
        <f t="shared" si="3"/>
        <v>91.3074599903049</v>
      </c>
      <c r="O10" s="50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62">
        <v>97883.5</v>
      </c>
      <c r="E11" s="63">
        <v>103296</v>
      </c>
      <c r="F11" s="64">
        <v>83300.1</v>
      </c>
      <c r="G11" s="65">
        <f t="shared" si="0"/>
        <v>80.64213522304833</v>
      </c>
      <c r="H11" s="65">
        <f t="shared" si="1"/>
        <v>85.1012683445116</v>
      </c>
      <c r="I11" s="46" t="s">
        <v>10</v>
      </c>
      <c r="J11" s="62">
        <v>15887.7</v>
      </c>
      <c r="K11" s="48">
        <v>16531</v>
      </c>
      <c r="L11" s="64">
        <v>12740.6</v>
      </c>
      <c r="M11" s="65">
        <f t="shared" si="2"/>
        <v>77.07095759482185</v>
      </c>
      <c r="N11" s="48">
        <f t="shared" si="3"/>
        <v>80.19159475569151</v>
      </c>
      <c r="O11" s="46" t="s">
        <v>10</v>
      </c>
    </row>
    <row r="12" spans="1:15" ht="36">
      <c r="A12" s="10">
        <v>6</v>
      </c>
      <c r="B12" s="13" t="s">
        <v>17</v>
      </c>
      <c r="C12" s="11" t="s">
        <v>3</v>
      </c>
      <c r="D12" s="66">
        <f>F12/104.4*100</f>
        <v>35614242.337164745</v>
      </c>
      <c r="E12" s="67">
        <v>38147888</v>
      </c>
      <c r="F12" s="67">
        <v>37181269</v>
      </c>
      <c r="G12" s="65">
        <f t="shared" si="0"/>
        <v>97.46612708939483</v>
      </c>
      <c r="H12" s="65">
        <f t="shared" si="1"/>
        <v>104.40000000000002</v>
      </c>
      <c r="I12" s="46" t="s">
        <v>10</v>
      </c>
      <c r="J12" s="49">
        <f>L12/109*100</f>
        <v>5923273.394495413</v>
      </c>
      <c r="K12" s="48">
        <v>6644447</v>
      </c>
      <c r="L12" s="67">
        <v>6456368</v>
      </c>
      <c r="M12" s="65">
        <f t="shared" si="2"/>
        <v>97.16938068736194</v>
      </c>
      <c r="N12" s="48">
        <f t="shared" si="3"/>
        <v>109.00000000000001</v>
      </c>
      <c r="O12" s="46" t="s">
        <v>10</v>
      </c>
    </row>
    <row r="13" spans="1:15" ht="12.75">
      <c r="A13" s="10"/>
      <c r="B13" s="15" t="s">
        <v>20</v>
      </c>
      <c r="C13" s="11" t="s">
        <v>3</v>
      </c>
      <c r="D13" s="68">
        <f>F13/106.7*100</f>
        <v>17739425.11715089</v>
      </c>
      <c r="E13" s="65">
        <v>21354971</v>
      </c>
      <c r="F13" s="69">
        <v>18927966.6</v>
      </c>
      <c r="G13" s="45">
        <f t="shared" si="0"/>
        <v>88.63494406056557</v>
      </c>
      <c r="H13" s="45">
        <f t="shared" si="1"/>
        <v>106.69999999999999</v>
      </c>
      <c r="I13" s="50" t="s">
        <v>10</v>
      </c>
      <c r="J13" s="70">
        <f>L13/105.3*100</f>
        <v>3231332.953466287</v>
      </c>
      <c r="K13" s="71">
        <v>4157553</v>
      </c>
      <c r="L13" s="69">
        <v>3402593.6</v>
      </c>
      <c r="M13" s="45">
        <f t="shared" si="2"/>
        <v>81.84125614273589</v>
      </c>
      <c r="N13" s="45">
        <f t="shared" si="3"/>
        <v>105.3</v>
      </c>
      <c r="O13" s="50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45">
        <f>F14/106.5*100</f>
        <v>30120.845070422536</v>
      </c>
      <c r="E14" s="45"/>
      <c r="F14" s="45">
        <v>32078.7</v>
      </c>
      <c r="G14" s="45"/>
      <c r="H14" s="45">
        <f t="shared" si="1"/>
        <v>106.5</v>
      </c>
      <c r="I14" s="50" t="s">
        <v>10</v>
      </c>
      <c r="J14" s="45">
        <f>L14/106.2*100</f>
        <v>32826.647834274954</v>
      </c>
      <c r="K14" s="45"/>
      <c r="L14" s="45">
        <v>34861.9</v>
      </c>
      <c r="M14" s="45"/>
      <c r="N14" s="45">
        <f t="shared" si="3"/>
        <v>106.2</v>
      </c>
      <c r="O14" s="50" t="s">
        <v>10</v>
      </c>
    </row>
  </sheetData>
  <sheetProtection/>
  <mergeCells count="11">
    <mergeCell ref="K5:O5"/>
    <mergeCell ref="B3:I3"/>
    <mergeCell ref="A5:A6"/>
    <mergeCell ref="B5:B6"/>
    <mergeCell ref="C5:C6"/>
    <mergeCell ref="B1:I1"/>
    <mergeCell ref="B2:I2"/>
    <mergeCell ref="G4:I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2018-10-15T08:57:09Z</cp:lastPrinted>
  <dcterms:created xsi:type="dcterms:W3CDTF">2004-03-01T05:53:33Z</dcterms:created>
  <dcterms:modified xsi:type="dcterms:W3CDTF">2019-09-09T06:23:10Z</dcterms:modified>
  <cp:category/>
  <cp:version/>
  <cp:contentType/>
  <cp:contentStatus/>
</cp:coreProperties>
</file>